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705" activeTab="1"/>
  </bookViews>
  <sheets>
    <sheet name="Binom ex 1." sheetId="1" r:id="rId1"/>
    <sheet name="Binom ex 2." sheetId="2" r:id="rId2"/>
    <sheet name="problem #4" sheetId="3" r:id="rId3"/>
    <sheet name="AIC calculations" sheetId="4" r:id="rId4"/>
    <sheet name="Multimodel Inference" sheetId="5" r:id="rId5"/>
    <sheet name="Parameter Likelihood" sheetId="6" r:id="rId6"/>
  </sheets>
  <definedNames>
    <definedName name="solver_adj" localSheetId="0" hidden="1">'Binom ex 1.'!$F$5</definedName>
    <definedName name="solver_adj" localSheetId="1" hidden="1">'Binom ex 2.'!$C$3</definedName>
    <definedName name="solver_adj" localSheetId="2" hidden="1">'problem #4'!$C$3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'Binom ex 1.'!$F$5</definedName>
    <definedName name="solver_lhs1" localSheetId="1" hidden="1">'Binom ex 2.'!$C$3</definedName>
    <definedName name="solver_lhs2" localSheetId="0" hidden="1">'Binom ex 1.'!$F$5</definedName>
    <definedName name="solver_lhs2" localSheetId="1" hidden="1">'Binom ex 2.'!$C$3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2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'Binom ex 1.'!$G$5</definedName>
    <definedName name="solver_opt" localSheetId="1" hidden="1">'Binom ex 2.'!$D$24</definedName>
    <definedName name="solver_opt" localSheetId="2" hidden="1">'problem #4'!$D$29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hs1" localSheetId="0" hidden="1">1</definedName>
    <definedName name="solver_rhs1" localSheetId="1" hidden="1">1</definedName>
    <definedName name="solver_rhs2" localSheetId="0" hidden="1">0</definedName>
    <definedName name="solver_rhs2" localSheetId="1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comments4.xml><?xml version="1.0" encoding="utf-8"?>
<comments xmlns="http://schemas.openxmlformats.org/spreadsheetml/2006/main">
  <authors>
    <author>Barry Grand</author>
  </authors>
  <commentList>
    <comment ref="C15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AKA model probability</t>
        </r>
      </text>
    </comment>
  </commentList>
</comments>
</file>

<file path=xl/comments5.xml><?xml version="1.0" encoding="utf-8"?>
<comments xmlns="http://schemas.openxmlformats.org/spreadsheetml/2006/main">
  <authors>
    <author>Barry Grand</author>
  </authors>
  <commentList>
    <comment ref="A10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Weighted averages can be calculated by using the sumproduct() function to multiply estimates by the weights and then dividing by the sum of the weights.</t>
        </r>
      </text>
    </comment>
  </commentList>
</comments>
</file>

<file path=xl/comments6.xml><?xml version="1.0" encoding="utf-8"?>
<comments xmlns="http://schemas.openxmlformats.org/spreadsheetml/2006/main">
  <authors>
    <author>Barry Grand</author>
  </authors>
  <commentList>
    <comment ref="D3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In each cell, indicate whether an effect appears in the model with a 1 or 0 in the respective row</t>
        </r>
      </text>
    </comment>
    <comment ref="B8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Calculate using sumproduct() of columns B and C or B and D</t>
        </r>
      </text>
    </comment>
  </commentList>
</comments>
</file>

<file path=xl/sharedStrings.xml><?xml version="1.0" encoding="utf-8"?>
<sst xmlns="http://schemas.openxmlformats.org/spreadsheetml/2006/main" count="133" uniqueCount="68">
  <si>
    <t>AIC</t>
  </si>
  <si>
    <t>AICc</t>
  </si>
  <si>
    <t>n</t>
  </si>
  <si>
    <t>Weight</t>
  </si>
  <si>
    <t>p</t>
  </si>
  <si>
    <t>y</t>
  </si>
  <si>
    <t>Combinations</t>
  </si>
  <si>
    <t>Solver</t>
  </si>
  <si>
    <t>Likelihood of the Binomial Probability Function</t>
  </si>
  <si>
    <t>Binprob</t>
  </si>
  <si>
    <t>Obs</t>
  </si>
  <si>
    <t>L</t>
  </si>
  <si>
    <t>Likelihood for a Binomial Problem</t>
  </si>
  <si>
    <r>
      <t>ln(</t>
    </r>
    <r>
      <rPr>
        <b/>
        <i/>
        <sz val="12"/>
        <rFont val="Monotype Corsiva"/>
        <family val="4"/>
      </rPr>
      <t>L</t>
    </r>
    <r>
      <rPr>
        <b/>
        <sz val="10"/>
        <rFont val="Arial"/>
        <family val="2"/>
      </rPr>
      <t>)</t>
    </r>
  </si>
  <si>
    <t>ln(L)</t>
  </si>
  <si>
    <r>
      <t>ln</t>
    </r>
    <r>
      <rPr>
        <i/>
        <sz val="10"/>
        <rFont val="Monotype Corsiva"/>
        <family val="4"/>
      </rPr>
      <t>(L)</t>
    </r>
  </si>
  <si>
    <r>
      <t>-2ln(</t>
    </r>
    <r>
      <rPr>
        <i/>
        <sz val="10"/>
        <rFont val="Monotype Corsiva"/>
        <family val="4"/>
      </rPr>
      <t>L</t>
    </r>
    <r>
      <rPr>
        <sz val="10"/>
        <rFont val="Arial"/>
        <family val="0"/>
      </rPr>
      <t>)</t>
    </r>
  </si>
  <si>
    <t>Survival models for radio marked quail from 2 areas (g) over 9 weeks (t)</t>
  </si>
  <si>
    <t>Results from program Mark</t>
  </si>
  <si>
    <t>Data developed from Pollock et al. (1989)</t>
  </si>
  <si>
    <t>Effective sample size (ESS) (n)</t>
  </si>
  <si>
    <t>c-hat</t>
  </si>
  <si>
    <t>Model</t>
  </si>
  <si>
    <t>Num. Par (K)</t>
  </si>
  <si>
    <t>QAICc</t>
  </si>
  <si>
    <t>{S(.) Design Matrix}</t>
  </si>
  <si>
    <t>{S(g) Design Matrix}</t>
  </si>
  <si>
    <t>{S(g+t) Design Matrix}</t>
  </si>
  <si>
    <t>{S(t) Design Matrix}</t>
  </si>
  <si>
    <t>{S(g*t) Design Matrix}</t>
  </si>
  <si>
    <t>Delta AIC</t>
  </si>
  <si>
    <t>AIC Weights</t>
  </si>
  <si>
    <t>Model Likelihood</t>
  </si>
  <si>
    <t>Delta AICc</t>
  </si>
  <si>
    <t>AICc Weights</t>
  </si>
  <si>
    <t>Delta QAICc</t>
  </si>
  <si>
    <t>QAICc Weights</t>
  </si>
  <si>
    <t>Survival Parameter (S) Group 1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</si>
  <si>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</si>
  <si>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</si>
  <si>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</si>
  <si>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</si>
  <si>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</si>
  <si>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</si>
  <si>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</si>
  <si>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</si>
  <si>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</si>
  <si>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Weighted average</t>
  </si>
  <si>
    <t>S(g)</t>
  </si>
  <si>
    <t>S(g+t)</t>
  </si>
  <si>
    <t>S(t)</t>
  </si>
  <si>
    <t>S(g*t)</t>
  </si>
  <si>
    <t>Unconditional estimate</t>
  </si>
  <si>
    <t>Time(t)</t>
  </si>
  <si>
    <t>Group (g)</t>
  </si>
  <si>
    <t>Multimodel inference</t>
  </si>
  <si>
    <t>Standard error on Survival in Group 1</t>
  </si>
  <si>
    <t xml:space="preserve">Upper </t>
  </si>
  <si>
    <t>Lower</t>
  </si>
  <si>
    <t>95% Confidence limits on Survival of Group 1</t>
  </si>
  <si>
    <t>2xSE</t>
  </si>
  <si>
    <t>Parameter likelihoods - valid only when all parameters are represented "equally" in the model set</t>
  </si>
  <si>
    <t>Use model weights from AICc on previous page</t>
  </si>
  <si>
    <t>Confidence intervals for graph</t>
  </si>
  <si>
    <t>Use model weights based on AICc</t>
  </si>
  <si>
    <t>Parameter likelihood</t>
  </si>
  <si>
    <t>f</t>
  </si>
  <si>
    <r>
      <t>ln(</t>
    </r>
    <r>
      <rPr>
        <i/>
        <sz val="10"/>
        <rFont val="Monotype Corsiva"/>
        <family val="4"/>
      </rPr>
      <t>L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</si>
</sst>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  <numFmt numFmtId="168" formatCode="0.000000E+00;\ĝ"/>
    <numFmt numFmtId="169" formatCode="0.000000E+00;\돸"/>
    <numFmt numFmtId="170" formatCode="0.00000E+00;\돸"/>
    <numFmt numFmtId="171" formatCode="0.0000E+00;\돸"/>
    <numFmt numFmtId="172" formatCode="0.000E+00;\돸"/>
    <numFmt numFmtId="173" formatCode="0.00E+00;\돸"/>
    <numFmt numFmtId="174" formatCode="0.0E+00;\돸"/>
    <numFmt numFmtId="175" formatCode="0E+00;\돸"/>
    <numFmt numFmtId="176" formatCode="0.0000000E+00;\돸"/>
    <numFmt numFmtId="177" formatCode="0.00000000E+00;\돸"/>
    <numFmt numFmtId="178" formatCode="0.000000000E+00;\돸"/>
    <numFmt numFmtId="179" formatCode="0.00000000"/>
    <numFmt numFmtId="180" formatCode="0.000E+00"/>
    <numFmt numFmtId="181" formatCode="0.0E+00"/>
    <numFmt numFmtId="182" formatCode="0.0000000000"/>
    <numFmt numFmtId="183" formatCode="0.000000000"/>
    <numFmt numFmtId="184" formatCode="0.0000000"/>
    <numFmt numFmtId="185" formatCode="0.0"/>
    <numFmt numFmtId="186" formatCode="0.000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Symbol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Monotype Corsiva"/>
      <family val="4"/>
    </font>
    <font>
      <sz val="16"/>
      <name val="Arial"/>
      <family val="2"/>
    </font>
    <font>
      <i/>
      <sz val="10"/>
      <name val="Monotype Corsiva"/>
      <family val="4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5.5"/>
      <color indexed="8"/>
      <name val="Arial"/>
      <family val="2"/>
    </font>
    <font>
      <sz val="5.05"/>
      <color indexed="8"/>
      <name val="Arial"/>
      <family val="2"/>
    </font>
    <font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5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15" xfId="0" applyBorder="1" applyAlignment="1">
      <alignment/>
    </xf>
    <xf numFmtId="2" fontId="0" fillId="0" borderId="16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1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7" xfId="0" applyFill="1" applyBorder="1" applyAlignment="1" quotePrefix="1">
      <alignment/>
    </xf>
    <xf numFmtId="2" fontId="0" fillId="33" borderId="11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 horizontal="centerContinuous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67" fontId="0" fillId="0" borderId="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625"/>
          <c:w val="0.8455"/>
          <c:h val="0.8195"/>
        </c:manualLayout>
      </c:layout>
      <c:scatterChart>
        <c:scatterStyle val="line"/>
        <c:varyColors val="0"/>
        <c:ser>
          <c:idx val="0"/>
          <c:order val="0"/>
          <c:tx>
            <c:v>Deviance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1.'!$D$9:$D$29</c:f>
              <c:numCache/>
            </c:numRef>
          </c:yVal>
          <c:smooth val="0"/>
        </c:ser>
        <c:axId val="43248990"/>
        <c:axId val="53696591"/>
      </c:scatterChart>
      <c:valAx>
        <c:axId val="432489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crossBetween val="midCat"/>
        <c:dispUnits/>
        <c:majorUnit val="0.1"/>
      </c:valAx>
      <c:valAx>
        <c:axId val="536965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Deviance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5375"/>
          <c:w val="0.7072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'Binom ex 1.'!$B$8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1.'!$B$9:$B$29</c:f>
              <c:numCache/>
            </c:numRef>
          </c:yVal>
          <c:smooth val="1"/>
        </c:ser>
        <c:axId val="13507272"/>
        <c:axId val="54456585"/>
      </c:scatterChart>
      <c:scatterChart>
        <c:scatterStyle val="lineMarker"/>
        <c:varyColors val="0"/>
        <c:ser>
          <c:idx val="1"/>
          <c:order val="1"/>
          <c:tx>
            <c:strRef>
              <c:f>'Binom ex 1.'!$C$8</c:f>
              <c:strCache>
                <c:ptCount val="1"/>
                <c:pt idx="0">
                  <c:v>ln(L)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1.'!$C$9:$C$29</c:f>
              <c:numCache/>
            </c:numRef>
          </c:yVal>
          <c:smooth val="0"/>
        </c:ser>
        <c:axId val="20347218"/>
        <c:axId val="48907235"/>
      </c:scatterChart>
      <c:valAx>
        <c:axId val="1350727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crossBetween val="midCat"/>
        <c:dispUnits/>
      </c:valAx>
      <c:valAx>
        <c:axId val="54456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Likelihood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 val="autoZero"/>
        <c:crossBetween val="midCat"/>
        <c:dispUnits/>
      </c:valAx>
      <c:valAx>
        <c:axId val="20347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7235"/>
        <c:crosses val="max"/>
        <c:crossBetween val="midCat"/>
        <c:dispUnits/>
      </c:valAx>
      <c:valAx>
        <c:axId val="48907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5475"/>
          <c:w val="0.16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25"/>
          <c:w val="0.854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'Multimodel Inference'!$A$6</c:f>
              <c:strCache>
                <c:ptCount val="1"/>
                <c:pt idx="0">
                  <c:v>S(g)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Inference'!$C$6:$K$6</c:f>
              <c:numCache/>
            </c:numRef>
          </c:val>
          <c:smooth val="0"/>
        </c:ser>
        <c:ser>
          <c:idx val="1"/>
          <c:order val="1"/>
          <c:tx>
            <c:strRef>
              <c:f>'Multimodel Inference'!$A$7</c:f>
              <c:strCache>
                <c:ptCount val="1"/>
                <c:pt idx="0">
                  <c:v>S(g+t)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Inference'!$C$7:$K$7</c:f>
              <c:numCache/>
            </c:numRef>
          </c:val>
          <c:smooth val="0"/>
        </c:ser>
        <c:ser>
          <c:idx val="2"/>
          <c:order val="2"/>
          <c:tx>
            <c:strRef>
              <c:f>'Multimodel Inference'!$A$8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Inference'!$C$8:$K$8</c:f>
              <c:numCache/>
            </c:numRef>
          </c:val>
          <c:smooth val="0"/>
        </c:ser>
        <c:ser>
          <c:idx val="3"/>
          <c:order val="3"/>
          <c:tx>
            <c:strRef>
              <c:f>'Multimodel Inference'!$A$9</c:f>
              <c:strCache>
                <c:ptCount val="1"/>
                <c:pt idx="0">
                  <c:v>S(g*t)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Inference'!$C$9:$K$9</c:f>
              <c:numCache/>
            </c:numRef>
          </c:val>
          <c:smooth val="0"/>
        </c:ser>
        <c:ser>
          <c:idx val="4"/>
          <c:order val="4"/>
          <c:tx>
            <c:strRef>
              <c:f>'Multimodel Inference'!$A$10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Inference'!$C$10:$K$10</c:f>
              <c:numCache/>
            </c:numRef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  <c:max val="1"/>
          <c:min val="0.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Survival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3815"/>
          <c:w val="0.268"/>
          <c:h val="0.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25"/>
          <c:y val="0.155"/>
          <c:w val="0.85425"/>
          <c:h val="0.721"/>
        </c:manualLayout>
      </c:layout>
      <c:scatterChart>
        <c:scatterStyle val="lineMarker"/>
        <c:varyColors val="0"/>
        <c:ser>
          <c:idx val="4"/>
          <c:order val="0"/>
          <c:tx>
            <c:strRef>
              <c:f>'Multimodel Inference'!$A$10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'Multimodel Inference'!$C$28:$K$28</c:f>
                <c:numCach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'Multimodel Inference'!$C$28:$K$28</c:f>
                <c:numCach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'Multimodel Inference'!$C$5:$K$5</c:f>
              <c:strCache/>
            </c:strRef>
          </c:xVal>
          <c:yVal>
            <c:numRef>
              <c:f>'Multimodel Inference'!$C$10:$K$10</c:f>
              <c:numCache/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crossBetween val="midCat"/>
        <c:dispUnits/>
      </c:valAx>
      <c:valAx>
        <c:axId val="32890871"/>
        <c:scaling>
          <c:orientation val="minMax"/>
          <c:max val="1"/>
          <c:min val="0.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Survival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55075"/>
          <c:w val="0.23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0.49125</cdr:y>
    </cdr:from>
    <cdr:to>
      <cdr:x>0.4295</cdr:x>
      <cdr:y>0.59725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9048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19</xdr:row>
      <xdr:rowOff>152400</xdr:rowOff>
    </xdr:from>
    <xdr:to>
      <xdr:col>9</xdr:col>
      <xdr:colOff>57150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3790950" y="3333750"/>
        <a:ext cx="2676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8</xdr:row>
      <xdr:rowOff>19050</xdr:rowOff>
    </xdr:from>
    <xdr:to>
      <xdr:col>9</xdr:col>
      <xdr:colOff>800100</xdr:colOff>
      <xdr:row>19</xdr:row>
      <xdr:rowOff>95250</xdr:rowOff>
    </xdr:to>
    <xdr:graphicFrame>
      <xdr:nvGraphicFramePr>
        <xdr:cNvPr id="2" name="Chart 4"/>
        <xdr:cNvGraphicFramePr/>
      </xdr:nvGraphicFramePr>
      <xdr:xfrm>
        <a:off x="4133850" y="1419225"/>
        <a:ext cx="3076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9525</xdr:rowOff>
    </xdr:from>
    <xdr:to>
      <xdr:col>5</xdr:col>
      <xdr:colOff>257175</xdr:colOff>
      <xdr:row>45</xdr:row>
      <xdr:rowOff>9525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85725" y="5876925"/>
          <a:ext cx="52673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sample size increases…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c-hat increases…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Relationship to model uncertainty.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85725</xdr:rowOff>
    </xdr:from>
    <xdr:to>
      <xdr:col>18</xdr:col>
      <xdr:colOff>390525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7496175" y="85725"/>
        <a:ext cx="4457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19</xdr:row>
      <xdr:rowOff>152400</xdr:rowOff>
    </xdr:from>
    <xdr:to>
      <xdr:col>18</xdr:col>
      <xdr:colOff>381000</xdr:colOff>
      <xdr:row>38</xdr:row>
      <xdr:rowOff>57150</xdr:rowOff>
    </xdr:to>
    <xdr:graphicFrame>
      <xdr:nvGraphicFramePr>
        <xdr:cNvPr id="2" name="Chart 3"/>
        <xdr:cNvGraphicFramePr/>
      </xdr:nvGraphicFramePr>
      <xdr:xfrm>
        <a:off x="7477125" y="3286125"/>
        <a:ext cx="44672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29</xdr:row>
      <xdr:rowOff>142875</xdr:rowOff>
    </xdr:from>
    <xdr:to>
      <xdr:col>10</xdr:col>
      <xdr:colOff>104775</xdr:colOff>
      <xdr:row>40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2875" y="4905375"/>
          <a:ext cx="66389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 model uncertainty would affect the model-averaged estimates and unconditional estimates of the standard error...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2.00390625" style="0" bestFit="1" customWidth="1"/>
    <col min="3" max="3" width="12.57421875" style="0" bestFit="1" customWidth="1"/>
    <col min="4" max="4" width="12.140625" style="0" bestFit="1" customWidth="1"/>
    <col min="10" max="10" width="13.8515625" style="0" bestFit="1" customWidth="1"/>
    <col min="11" max="11" width="11.57421875" style="0" customWidth="1"/>
    <col min="13" max="15" width="9.28125" style="0" bestFit="1" customWidth="1"/>
    <col min="18" max="18" width="9.28125" style="0" bestFit="1" customWidth="1"/>
  </cols>
  <sheetData>
    <row r="1" spans="1:8" ht="18.75" thickBot="1">
      <c r="A1" s="5" t="s">
        <v>8</v>
      </c>
      <c r="B1" s="6"/>
      <c r="C1" s="6"/>
      <c r="D1" s="6"/>
      <c r="E1" s="6"/>
      <c r="F1" s="6"/>
      <c r="G1" s="6"/>
      <c r="H1" s="6"/>
    </row>
    <row r="2" spans="1:11" ht="12.75">
      <c r="A2" s="7" t="s">
        <v>2</v>
      </c>
      <c r="B2" s="8">
        <v>10</v>
      </c>
      <c r="K2" s="4"/>
    </row>
    <row r="3" spans="1:2" ht="12.75">
      <c r="A3" s="7" t="s">
        <v>5</v>
      </c>
      <c r="B3" s="9">
        <v>7</v>
      </c>
    </row>
    <row r="4" spans="1:8" ht="13.5" thickBot="1">
      <c r="A4" s="7" t="s">
        <v>4</v>
      </c>
      <c r="B4" s="9">
        <v>0.7</v>
      </c>
      <c r="E4" s="10" t="s">
        <v>7</v>
      </c>
      <c r="F4" s="11" t="s">
        <v>4</v>
      </c>
      <c r="G4" s="12" t="s">
        <v>67</v>
      </c>
      <c r="H4" s="13"/>
    </row>
    <row r="5" spans="1:8" ht="12.75">
      <c r="A5" t="s">
        <v>6</v>
      </c>
      <c r="B5">
        <v>120</v>
      </c>
      <c r="C5">
        <v>120</v>
      </c>
      <c r="E5" s="14"/>
      <c r="F5" s="15">
        <v>0.1</v>
      </c>
      <c r="G5" s="15">
        <v>-11.64668545514975</v>
      </c>
      <c r="H5" s="16"/>
    </row>
    <row r="6" spans="1:3" ht="12.75">
      <c r="A6" s="17" t="s">
        <v>9</v>
      </c>
      <c r="B6" s="3">
        <v>0.26682793199999993</v>
      </c>
      <c r="C6" s="3">
        <v>0.26682793199999993</v>
      </c>
    </row>
    <row r="7" spans="1:15" ht="13.5" thickBot="1">
      <c r="A7" s="6"/>
      <c r="B7" s="6"/>
      <c r="C7" s="6"/>
      <c r="D7" s="6"/>
      <c r="J7" s="2"/>
      <c r="K7" s="2"/>
      <c r="L7" s="2"/>
      <c r="M7" s="2"/>
      <c r="N7" s="2"/>
      <c r="O7" s="2"/>
    </row>
    <row r="8" spans="1:15" ht="13.5" thickBot="1">
      <c r="A8" s="18" t="s">
        <v>4</v>
      </c>
      <c r="B8" s="36" t="s">
        <v>11</v>
      </c>
      <c r="C8" s="19" t="s">
        <v>15</v>
      </c>
      <c r="D8" s="20" t="s">
        <v>16</v>
      </c>
      <c r="E8" s="1"/>
      <c r="L8" s="2"/>
      <c r="M8" s="2"/>
      <c r="N8" s="2"/>
      <c r="O8" s="2"/>
    </row>
    <row r="9" spans="1:15" ht="12.75">
      <c r="A9" s="21">
        <v>0</v>
      </c>
      <c r="B9" s="3">
        <v>0</v>
      </c>
      <c r="C9" s="3"/>
      <c r="D9" s="3"/>
      <c r="J9" s="22"/>
      <c r="K9" s="23"/>
      <c r="L9" s="2"/>
      <c r="M9" s="2"/>
      <c r="N9" s="2"/>
      <c r="O9" s="2"/>
    </row>
    <row r="10" spans="1:15" ht="12.75">
      <c r="A10" s="24">
        <v>0.05</v>
      </c>
      <c r="B10" s="3">
        <v>8.037890625000005E-08</v>
      </c>
      <c r="C10" s="3">
        <v>-16.336514055258544</v>
      </c>
      <c r="D10" s="3">
        <v>32.67302811051708</v>
      </c>
      <c r="J10" s="22"/>
      <c r="K10" s="25"/>
      <c r="L10" s="2"/>
      <c r="M10" s="2"/>
      <c r="N10" s="2"/>
      <c r="O10" s="2"/>
    </row>
    <row r="11" spans="1:18" ht="12.75">
      <c r="A11" s="24">
        <v>0.1</v>
      </c>
      <c r="B11" s="3">
        <v>8.748000000000007E-06</v>
      </c>
      <c r="C11" s="3">
        <v>-11.64668545514975</v>
      </c>
      <c r="D11" s="3">
        <v>23.293370910299505</v>
      </c>
      <c r="J11" s="26"/>
      <c r="K11" s="25"/>
      <c r="L11" s="2"/>
      <c r="M11" s="2"/>
      <c r="N11" s="2"/>
      <c r="O11" s="2"/>
      <c r="R11" s="3"/>
    </row>
    <row r="12" spans="1:18" ht="12.75">
      <c r="A12" s="24">
        <v>0.15</v>
      </c>
      <c r="B12" s="3">
        <v>0.00012591481640624998</v>
      </c>
      <c r="C12" s="3">
        <v>-8.979904939912448</v>
      </c>
      <c r="D12" s="3">
        <v>17.959809879824896</v>
      </c>
      <c r="J12" s="26"/>
      <c r="K12" s="2"/>
      <c r="L12" s="2"/>
      <c r="M12" s="2"/>
      <c r="N12" s="2"/>
      <c r="O12" s="2"/>
      <c r="R12" s="3"/>
    </row>
    <row r="13" spans="1:18" ht="12.75">
      <c r="A13" s="24">
        <v>0.2</v>
      </c>
      <c r="B13" s="3">
        <v>0.0007864320000000008</v>
      </c>
      <c r="C13" s="3">
        <v>-7.148004298199286</v>
      </c>
      <c r="D13" s="3">
        <v>14.29600859639857</v>
      </c>
      <c r="J13" s="27"/>
      <c r="K13" s="2"/>
      <c r="L13" s="2"/>
      <c r="M13" s="2"/>
      <c r="N13" s="2"/>
      <c r="O13" s="2"/>
      <c r="R13" s="3"/>
    </row>
    <row r="14" spans="1:18" ht="12.75">
      <c r="A14" s="24">
        <v>0.25</v>
      </c>
      <c r="B14" s="3">
        <v>0.00308990478515625</v>
      </c>
      <c r="C14" s="3">
        <v>-5.77961500241253</v>
      </c>
      <c r="D14" s="3">
        <v>11.559230004825062</v>
      </c>
      <c r="J14" s="27"/>
      <c r="K14" s="2"/>
      <c r="L14" s="2"/>
      <c r="M14" s="2"/>
      <c r="N14" s="2"/>
      <c r="O14" s="2"/>
      <c r="R14" s="3"/>
    </row>
    <row r="15" spans="1:18" ht="12.75">
      <c r="A15" s="24">
        <v>0.3</v>
      </c>
      <c r="B15" s="3">
        <v>0.009001691999999997</v>
      </c>
      <c r="C15" s="3">
        <v>-4.710342719315705</v>
      </c>
      <c r="D15" s="3">
        <v>9.420685438631407</v>
      </c>
      <c r="J15" s="2"/>
      <c r="K15" s="2"/>
      <c r="L15" s="2"/>
      <c r="M15" s="2"/>
      <c r="N15" s="2"/>
      <c r="O15" s="2"/>
      <c r="R15" s="3"/>
    </row>
    <row r="16" spans="1:18" ht="12.75">
      <c r="A16" s="24">
        <v>0.35</v>
      </c>
      <c r="B16" s="3">
        <v>0.02120301528515624</v>
      </c>
      <c r="C16" s="3">
        <v>-3.853611876986062</v>
      </c>
      <c r="D16" s="3">
        <v>7.707223753972122</v>
      </c>
      <c r="J16" s="28"/>
      <c r="K16" s="28"/>
      <c r="L16" s="2"/>
      <c r="M16" s="2"/>
      <c r="N16" s="2"/>
      <c r="O16" s="2"/>
      <c r="R16" s="3"/>
    </row>
    <row r="17" spans="1:18" ht="12.75">
      <c r="A17" s="24">
        <v>0.4</v>
      </c>
      <c r="B17" s="3">
        <v>0.04246732800000003</v>
      </c>
      <c r="C17" s="3">
        <v>-3.1590202516350114</v>
      </c>
      <c r="D17" s="3">
        <v>6.318040503270021</v>
      </c>
      <c r="J17" s="26"/>
      <c r="K17" s="2"/>
      <c r="L17" s="2"/>
      <c r="M17" s="2"/>
      <c r="N17" s="2"/>
      <c r="O17" s="2"/>
      <c r="R17" s="3"/>
    </row>
    <row r="18" spans="1:18" ht="12.75">
      <c r="A18" s="24">
        <v>0.45</v>
      </c>
      <c r="B18" s="3">
        <v>0.07460310631640629</v>
      </c>
      <c r="C18" s="3">
        <v>-2.595573133009217</v>
      </c>
      <c r="D18" s="3">
        <v>5.191146266018432</v>
      </c>
      <c r="J18" s="26"/>
      <c r="K18" s="2"/>
      <c r="L18" s="2"/>
      <c r="M18" s="2"/>
      <c r="N18" s="2"/>
      <c r="O18" s="2"/>
      <c r="R18" s="3"/>
    </row>
    <row r="19" spans="1:18" ht="12.75">
      <c r="A19" s="24">
        <v>0.5</v>
      </c>
      <c r="B19" s="3">
        <v>0.1171875</v>
      </c>
      <c r="C19" s="3">
        <v>-2.143980062817407</v>
      </c>
      <c r="D19" s="3">
        <v>4.2879601256348145</v>
      </c>
      <c r="J19" s="26"/>
      <c r="K19" s="2"/>
      <c r="L19" s="2"/>
      <c r="M19" s="2"/>
      <c r="N19" s="2"/>
      <c r="O19" s="2"/>
      <c r="R19" s="3"/>
    </row>
    <row r="20" spans="1:18" ht="12.75">
      <c r="A20" s="24">
        <v>0.55</v>
      </c>
      <c r="B20" s="3">
        <v>0.1664782928789063</v>
      </c>
      <c r="C20" s="3">
        <v>-1.792890351160612</v>
      </c>
      <c r="D20" s="3">
        <v>3.585780702321223</v>
      </c>
      <c r="J20" s="2"/>
      <c r="K20" s="2"/>
      <c r="L20" s="2"/>
      <c r="M20" s="2"/>
      <c r="N20" s="2"/>
      <c r="O20" s="2"/>
      <c r="R20" s="3"/>
    </row>
    <row r="21" spans="1:18" ht="12.75">
      <c r="A21" s="24">
        <v>0.6</v>
      </c>
      <c r="B21" s="3">
        <v>0.214990848</v>
      </c>
      <c r="C21" s="3">
        <v>-1.5371598192023543</v>
      </c>
      <c r="D21" s="3">
        <v>3.074319638404708</v>
      </c>
      <c r="J21" s="2"/>
      <c r="K21" s="2"/>
      <c r="L21" s="2"/>
      <c r="M21" s="2"/>
      <c r="N21" s="2"/>
      <c r="O21" s="2"/>
      <c r="R21" s="3"/>
    </row>
    <row r="22" spans="1:18" ht="12.75">
      <c r="A22" s="24">
        <v>0.65</v>
      </c>
      <c r="B22" s="3">
        <v>0.2522196249726563</v>
      </c>
      <c r="C22" s="3">
        <v>-1.3774550433611674</v>
      </c>
      <c r="D22" s="3">
        <v>2.754910086722333</v>
      </c>
      <c r="R22" s="3"/>
    </row>
    <row r="23" spans="1:18" ht="12.75">
      <c r="A23" s="24">
        <v>0.7</v>
      </c>
      <c r="B23" s="3">
        <v>0.26682793199999993</v>
      </c>
      <c r="C23" s="3">
        <v>-1.321151277766889</v>
      </c>
      <c r="D23" s="3">
        <v>2.6423025555337776</v>
      </c>
      <c r="R23" s="3"/>
    </row>
    <row r="24" spans="1:18" ht="12.75">
      <c r="A24" s="24">
        <v>0.75</v>
      </c>
      <c r="B24" s="3">
        <v>0.25028228759765625</v>
      </c>
      <c r="C24" s="3">
        <v>-1.385165847740092</v>
      </c>
      <c r="D24" s="3">
        <v>2.7703316954801847</v>
      </c>
      <c r="R24" s="3"/>
    </row>
    <row r="25" spans="1:18" ht="12.75">
      <c r="A25" s="24">
        <v>0.8</v>
      </c>
      <c r="B25" s="3">
        <v>0.20132659200000003</v>
      </c>
      <c r="C25" s="3">
        <v>-1.6028268537197237</v>
      </c>
      <c r="D25" s="3">
        <v>3.2056537074394464</v>
      </c>
      <c r="R25" s="3"/>
    </row>
    <row r="26" spans="1:18" ht="12.75">
      <c r="A26" s="24">
        <v>0.85</v>
      </c>
      <c r="B26" s="3">
        <v>0.12983372075390623</v>
      </c>
      <c r="C26" s="3">
        <v>-2.041500718360022</v>
      </c>
      <c r="D26" s="3">
        <v>4.083001436720045</v>
      </c>
      <c r="R26" s="3"/>
    </row>
    <row r="27" spans="1:18" ht="12.75">
      <c r="A27" s="24">
        <v>0.9</v>
      </c>
      <c r="B27" s="3">
        <v>0.05739562799999998</v>
      </c>
      <c r="C27" s="3">
        <v>-2.857787145804876</v>
      </c>
      <c r="D27" s="3">
        <v>5.715574291609751</v>
      </c>
      <c r="R27" s="3"/>
    </row>
    <row r="28" spans="1:18" ht="12.75">
      <c r="A28" s="24">
        <v>0.95</v>
      </c>
      <c r="B28" s="3">
        <v>0.010475059441406276</v>
      </c>
      <c r="C28" s="3">
        <v>-4.558758138592777</v>
      </c>
      <c r="D28" s="3">
        <v>9.117516277185556</v>
      </c>
      <c r="R28" s="3"/>
    </row>
    <row r="29" spans="1:18" ht="13.5" thickBot="1">
      <c r="A29" s="24">
        <v>1</v>
      </c>
      <c r="B29" s="62">
        <v>0</v>
      </c>
      <c r="C29" s="62"/>
      <c r="D29" s="62"/>
      <c r="R29" s="3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Word.Document.8" shapeId="4588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3" max="3" width="9.57421875" style="0" bestFit="1" customWidth="1"/>
    <col min="4" max="4" width="8.00390625" style="0" customWidth="1"/>
  </cols>
  <sheetData>
    <row r="1" s="35" customFormat="1" ht="20.25">
      <c r="A1" s="35" t="s">
        <v>12</v>
      </c>
    </row>
    <row r="3" spans="2:3" ht="12.75">
      <c r="B3" s="29" t="s">
        <v>4</v>
      </c>
      <c r="C3" s="4">
        <v>0.26666666545439216</v>
      </c>
    </row>
    <row r="4" spans="2:3" ht="12.75">
      <c r="B4" s="29" t="s">
        <v>2</v>
      </c>
      <c r="C4" s="30">
        <v>15</v>
      </c>
    </row>
    <row r="7" spans="1:4" ht="16.5" thickBot="1">
      <c r="A7" s="31" t="s">
        <v>10</v>
      </c>
      <c r="B7" s="32" t="s">
        <v>66</v>
      </c>
      <c r="C7" s="33" t="s">
        <v>11</v>
      </c>
      <c r="D7" s="34" t="s">
        <v>13</v>
      </c>
    </row>
    <row r="8" spans="1:4" ht="12.75">
      <c r="A8">
        <v>1</v>
      </c>
      <c r="B8">
        <v>1</v>
      </c>
      <c r="C8" s="3">
        <v>0.26666666545439216</v>
      </c>
      <c r="D8" s="3">
        <v>-1.3217558445283488</v>
      </c>
    </row>
    <row r="9" spans="1:4" ht="12.75">
      <c r="A9">
        <v>2</v>
      </c>
      <c r="B9">
        <v>0</v>
      </c>
      <c r="C9" s="3">
        <v>0.7333333345456079</v>
      </c>
      <c r="D9" s="3">
        <v>-0.31015492665073785</v>
      </c>
    </row>
    <row r="10" spans="1:4" ht="12.75">
      <c r="A10">
        <v>3</v>
      </c>
      <c r="B10">
        <v>0</v>
      </c>
      <c r="C10" s="3">
        <v>0.7333333345456079</v>
      </c>
      <c r="D10" s="3">
        <v>-0.31015492665073785</v>
      </c>
    </row>
    <row r="11" spans="1:4" ht="12.75">
      <c r="A11">
        <v>4</v>
      </c>
      <c r="B11">
        <v>1</v>
      </c>
      <c r="C11" s="3">
        <v>0.26666666545439216</v>
      </c>
      <c r="D11" s="3">
        <v>-1.3217558445283488</v>
      </c>
    </row>
    <row r="12" spans="1:4" ht="12.75">
      <c r="A12">
        <v>5</v>
      </c>
      <c r="B12">
        <v>0</v>
      </c>
      <c r="C12" s="3">
        <v>0.7333333345456079</v>
      </c>
      <c r="D12" s="3">
        <v>-0.31015492665073785</v>
      </c>
    </row>
    <row r="13" spans="1:4" ht="12.75">
      <c r="A13">
        <v>6</v>
      </c>
      <c r="B13">
        <v>0</v>
      </c>
      <c r="C13" s="3">
        <v>0.7333333345456079</v>
      </c>
      <c r="D13" s="3">
        <v>-0.31015492665073785</v>
      </c>
    </row>
    <row r="14" spans="1:4" ht="12.75">
      <c r="A14">
        <v>7</v>
      </c>
      <c r="B14">
        <v>0</v>
      </c>
      <c r="C14" s="3">
        <v>0.7333333345456079</v>
      </c>
      <c r="D14" s="3">
        <v>-0.31015492665073785</v>
      </c>
    </row>
    <row r="15" spans="1:4" ht="12.75">
      <c r="A15">
        <v>8</v>
      </c>
      <c r="B15">
        <v>0</v>
      </c>
      <c r="C15" s="3">
        <v>0.7333333345456079</v>
      </c>
      <c r="D15" s="3">
        <v>-0.31015492665073785</v>
      </c>
    </row>
    <row r="16" spans="1:4" ht="12.75">
      <c r="A16">
        <v>9</v>
      </c>
      <c r="B16">
        <v>1</v>
      </c>
      <c r="C16" s="3">
        <v>0.26666666545439216</v>
      </c>
      <c r="D16" s="3">
        <v>-1.3217558445283488</v>
      </c>
    </row>
    <row r="17" spans="1:4" ht="12.75">
      <c r="A17">
        <v>10</v>
      </c>
      <c r="B17">
        <v>0</v>
      </c>
      <c r="C17" s="3">
        <v>0.7333333345456079</v>
      </c>
      <c r="D17" s="3">
        <v>-0.31015492665073785</v>
      </c>
    </row>
    <row r="18" spans="1:4" ht="12.75">
      <c r="A18">
        <v>11</v>
      </c>
      <c r="B18">
        <v>0</v>
      </c>
      <c r="C18" s="3">
        <v>0.7333333345456079</v>
      </c>
      <c r="D18" s="3">
        <v>-0.31015492665073785</v>
      </c>
    </row>
    <row r="19" spans="1:4" ht="12.75">
      <c r="A19">
        <v>12</v>
      </c>
      <c r="B19">
        <v>0</v>
      </c>
      <c r="C19" s="3">
        <v>0.7333333345456079</v>
      </c>
      <c r="D19" s="3">
        <v>-0.31015492665073785</v>
      </c>
    </row>
    <row r="20" spans="1:4" ht="12.75">
      <c r="A20">
        <v>13</v>
      </c>
      <c r="B20">
        <v>0</v>
      </c>
      <c r="C20" s="3">
        <v>0.7333333345456079</v>
      </c>
      <c r="D20" s="3">
        <v>-0.31015492665073785</v>
      </c>
    </row>
    <row r="21" spans="1:4" ht="12.75">
      <c r="A21">
        <v>14</v>
      </c>
      <c r="B21">
        <v>1</v>
      </c>
      <c r="C21" s="3">
        <v>0.26666666545439216</v>
      </c>
      <c r="D21" s="3">
        <v>-1.3217558445283488</v>
      </c>
    </row>
    <row r="22" spans="1:4" ht="12.75">
      <c r="A22">
        <v>15</v>
      </c>
      <c r="B22">
        <v>0</v>
      </c>
      <c r="C22" s="3">
        <v>0.7333333345456079</v>
      </c>
      <c r="D22" s="3">
        <v>-0.31015492665073785</v>
      </c>
    </row>
    <row r="23" spans="3:4" ht="12.75">
      <c r="C23" s="3"/>
      <c r="D23" s="3"/>
    </row>
    <row r="24" spans="2:4" ht="12.75">
      <c r="B24">
        <f>SUM(B8:B22)</f>
        <v>4</v>
      </c>
      <c r="C24" s="3">
        <f>PRODUCT(C8:C22)</f>
        <v>0.0001667979144739597</v>
      </c>
      <c r="D24" s="3">
        <f>SUM(D8:D22)</f>
        <v>-8.698727571271514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5" ht="20.25">
      <c r="A1" s="35" t="s">
        <v>12</v>
      </c>
      <c r="B1" s="35"/>
      <c r="C1" s="35"/>
      <c r="D1" s="35"/>
      <c r="E1" s="35"/>
    </row>
    <row r="3" spans="2:3" ht="12.75">
      <c r="B3" s="29" t="s">
        <v>4</v>
      </c>
      <c r="C3" s="4">
        <v>0.3999999990312411</v>
      </c>
    </row>
    <row r="4" spans="2:3" ht="12.75">
      <c r="B4" s="29" t="s">
        <v>2</v>
      </c>
      <c r="C4" s="30">
        <v>20</v>
      </c>
    </row>
    <row r="7" spans="1:4" ht="16.5" thickBot="1">
      <c r="A7" s="31" t="s">
        <v>10</v>
      </c>
      <c r="B7" s="32" t="s">
        <v>66</v>
      </c>
      <c r="C7" s="33" t="s">
        <v>11</v>
      </c>
      <c r="D7" s="34" t="s">
        <v>14</v>
      </c>
    </row>
    <row r="8" spans="1:4" ht="12.75">
      <c r="A8">
        <v>1</v>
      </c>
      <c r="C8" s="3"/>
      <c r="D8" s="3"/>
    </row>
    <row r="9" spans="1:4" ht="12.75">
      <c r="A9">
        <v>2</v>
      </c>
      <c r="C9" s="3"/>
      <c r="D9" s="3"/>
    </row>
    <row r="10" spans="1:4" ht="12.75">
      <c r="A10">
        <v>3</v>
      </c>
      <c r="C10" s="3"/>
      <c r="D10" s="3"/>
    </row>
    <row r="11" spans="1:4" ht="12.75">
      <c r="A11">
        <v>4</v>
      </c>
      <c r="C11" s="3"/>
      <c r="D11" s="3"/>
    </row>
    <row r="12" spans="1:4" ht="12.75">
      <c r="A12">
        <v>5</v>
      </c>
      <c r="C12" s="3"/>
      <c r="D12" s="3"/>
    </row>
    <row r="13" spans="1:4" ht="12.75">
      <c r="A13">
        <v>6</v>
      </c>
      <c r="C13" s="3"/>
      <c r="D13" s="3"/>
    </row>
    <row r="14" spans="1:4" ht="12.75">
      <c r="A14">
        <v>7</v>
      </c>
      <c r="C14" s="3"/>
      <c r="D14" s="3"/>
    </row>
    <row r="15" spans="1:4" ht="12.75">
      <c r="A15">
        <v>8</v>
      </c>
      <c r="C15" s="3"/>
      <c r="D15" s="3"/>
    </row>
    <row r="16" spans="1:4" ht="12.75">
      <c r="A16">
        <v>9</v>
      </c>
      <c r="C16" s="3"/>
      <c r="D16" s="3"/>
    </row>
    <row r="17" spans="1:4" ht="12.75">
      <c r="A17">
        <v>10</v>
      </c>
      <c r="C17" s="3"/>
      <c r="D17" s="3"/>
    </row>
    <row r="18" spans="1:4" ht="12.75">
      <c r="A18">
        <v>11</v>
      </c>
      <c r="C18" s="3"/>
      <c r="D18" s="3"/>
    </row>
    <row r="19" spans="1:4" ht="12.75">
      <c r="A19">
        <v>12</v>
      </c>
      <c r="C19" s="3"/>
      <c r="D19" s="3"/>
    </row>
    <row r="20" spans="1:4" ht="12.75">
      <c r="A20">
        <v>13</v>
      </c>
      <c r="C20" s="3"/>
      <c r="D20" s="3"/>
    </row>
    <row r="21" spans="1:4" ht="12.75">
      <c r="A21">
        <v>14</v>
      </c>
      <c r="C21" s="3"/>
      <c r="D21" s="3"/>
    </row>
    <row r="22" spans="1:4" ht="12.75">
      <c r="A22">
        <v>15</v>
      </c>
      <c r="C22" s="3"/>
      <c r="D22" s="3"/>
    </row>
    <row r="23" spans="1:4" ht="12.75">
      <c r="A23">
        <v>16</v>
      </c>
      <c r="C23" s="3"/>
      <c r="D23" s="3"/>
    </row>
    <row r="24" spans="1:4" ht="12.75">
      <c r="A24">
        <v>17</v>
      </c>
      <c r="C24" s="3"/>
      <c r="D24" s="3"/>
    </row>
    <row r="25" spans="1:4" ht="12.75">
      <c r="A25">
        <v>18</v>
      </c>
      <c r="C25" s="3"/>
      <c r="D25" s="3"/>
    </row>
    <row r="26" spans="1:4" ht="12.75">
      <c r="A26">
        <v>19</v>
      </c>
      <c r="C26" s="3"/>
      <c r="D26" s="3"/>
    </row>
    <row r="27" spans="1:4" ht="12.75">
      <c r="A27">
        <v>20</v>
      </c>
      <c r="C27" s="3"/>
      <c r="D27" s="3"/>
    </row>
    <row r="28" spans="3:4" ht="12.75">
      <c r="C28" s="3"/>
      <c r="D28" s="3"/>
    </row>
    <row r="29" spans="3:4" ht="12.75">
      <c r="C29" s="3"/>
      <c r="D2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8.140625" style="2" customWidth="1"/>
    <col min="2" max="2" width="11.28125" style="2" bestFit="1" customWidth="1"/>
    <col min="3" max="3" width="14.00390625" style="2" bestFit="1" customWidth="1"/>
    <col min="4" max="4" width="15.00390625" style="2" bestFit="1" customWidth="1"/>
    <col min="5" max="5" width="8.00390625" style="2" bestFit="1" customWidth="1"/>
    <col min="6" max="6" width="7.57421875" style="2" bestFit="1" customWidth="1"/>
    <col min="7" max="31" width="7.7109375" style="2" customWidth="1"/>
    <col min="32" max="32" width="9.7109375" style="2" customWidth="1"/>
    <col min="33" max="48" width="7.7109375" style="2" customWidth="1"/>
    <col min="49" max="55" width="9.140625" style="2" customWidth="1"/>
    <col min="56" max="56" width="25.00390625" style="2" customWidth="1"/>
    <col min="57" max="16384" width="9.140625" style="2" customWidth="1"/>
  </cols>
  <sheetData>
    <row r="1" spans="1:64" ht="15.75">
      <c r="A1" s="48" t="s">
        <v>17</v>
      </c>
      <c r="B1"/>
      <c r="C1"/>
      <c r="D1"/>
      <c r="E1"/>
      <c r="F1"/>
      <c r="G1"/>
      <c r="H1" s="37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7"/>
      <c r="AW1" s="56"/>
      <c r="AX1" s="56"/>
      <c r="AY1" s="56"/>
      <c r="AZ1" s="56"/>
      <c r="BA1" s="56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s="38" customFormat="1" ht="12.75">
      <c r="A2" t="s">
        <v>18</v>
      </c>
      <c r="B2"/>
      <c r="C2"/>
      <c r="D2"/>
      <c r="E2"/>
      <c r="F2"/>
      <c r="G2"/>
      <c r="X2" s="40"/>
      <c r="Y2" s="40"/>
      <c r="Z2" s="40"/>
      <c r="AA2" s="40"/>
      <c r="AB2" s="40"/>
      <c r="AC2" s="40"/>
      <c r="AD2" s="40"/>
      <c r="AE2" s="40"/>
      <c r="AF2" s="39"/>
      <c r="AG2" s="41"/>
      <c r="AH2" s="41"/>
      <c r="AI2" s="41"/>
      <c r="AJ2" s="41"/>
      <c r="AK2" s="41"/>
      <c r="AL2" s="41"/>
      <c r="AM2" s="41"/>
      <c r="AN2" s="39"/>
      <c r="AO2" s="41"/>
      <c r="AP2" s="41"/>
      <c r="AQ2" s="41"/>
      <c r="AR2" s="41"/>
      <c r="AS2" s="41"/>
      <c r="AT2" s="41"/>
      <c r="AU2" s="41"/>
      <c r="AV2" s="56"/>
      <c r="AW2" s="56"/>
      <c r="AX2" s="56"/>
      <c r="AY2" s="56"/>
      <c r="AZ2" s="56"/>
      <c r="BA2" s="56"/>
      <c r="BB2" s="41"/>
      <c r="BC2" s="41"/>
      <c r="BD2" s="39"/>
      <c r="BE2" s="41"/>
      <c r="BF2" s="41"/>
      <c r="BG2" s="41"/>
      <c r="BH2" s="41"/>
      <c r="BI2" s="41"/>
      <c r="BJ2" s="41"/>
      <c r="BK2" s="41"/>
      <c r="BL2" s="39"/>
    </row>
    <row r="3" spans="1:64" s="38" customFormat="1" ht="12.75">
      <c r="A3" t="s">
        <v>19</v>
      </c>
      <c r="B3"/>
      <c r="C3"/>
      <c r="D3"/>
      <c r="E3"/>
      <c r="F3"/>
      <c r="G3"/>
      <c r="AA3" s="42"/>
      <c r="AB3" s="42"/>
      <c r="AC3" s="43"/>
      <c r="AD3" s="44"/>
      <c r="AE3" s="44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56"/>
      <c r="AW3" s="56"/>
      <c r="AX3" s="56"/>
      <c r="AY3" s="56"/>
      <c r="AZ3" s="56"/>
      <c r="BA3" s="56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s="38" customFormat="1" ht="12.75">
      <c r="A4"/>
      <c r="B4"/>
      <c r="C4"/>
      <c r="D4"/>
      <c r="E4"/>
      <c r="F4"/>
      <c r="G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56"/>
      <c r="AW4" s="56"/>
      <c r="AX4" s="56"/>
      <c r="AY4" s="56"/>
      <c r="AZ4" s="56"/>
      <c r="BA4" s="56"/>
      <c r="BB4" s="46"/>
      <c r="BC4" s="46"/>
      <c r="BD4" s="46"/>
      <c r="BE4" s="46"/>
      <c r="BF4" s="46"/>
      <c r="BG4" s="39"/>
      <c r="BH4" s="39"/>
      <c r="BI4" s="39"/>
      <c r="BJ4" s="39"/>
      <c r="BK4" s="39"/>
      <c r="BL4" s="39"/>
    </row>
    <row r="5" spans="1:64" s="38" customFormat="1" ht="12.75">
      <c r="A5" t="s">
        <v>20</v>
      </c>
      <c r="B5" s="49">
        <v>232</v>
      </c>
      <c r="C5" s="50"/>
      <c r="D5"/>
      <c r="E5"/>
      <c r="F5"/>
      <c r="G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56"/>
      <c r="AW5" s="57"/>
      <c r="AX5" s="57"/>
      <c r="AY5" s="56"/>
      <c r="AZ5" s="56"/>
      <c r="BA5" s="5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39"/>
    </row>
    <row r="6" spans="1:64" s="38" customFormat="1" ht="12.75">
      <c r="A6" t="s">
        <v>21</v>
      </c>
      <c r="B6" s="49">
        <v>1.8</v>
      </c>
      <c r="C6" s="50"/>
      <c r="D6"/>
      <c r="E6"/>
      <c r="F6"/>
      <c r="G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56"/>
      <c r="AW6" s="57"/>
      <c r="AX6" s="57"/>
      <c r="AY6" s="56"/>
      <c r="AZ6" s="56"/>
      <c r="BA6" s="5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39"/>
    </row>
    <row r="7" spans="1:64" s="38" customFormat="1" ht="12.75">
      <c r="A7"/>
      <c r="B7"/>
      <c r="C7"/>
      <c r="D7"/>
      <c r="E7"/>
      <c r="F7"/>
      <c r="G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56"/>
      <c r="AW7" s="56"/>
      <c r="AX7" s="56"/>
      <c r="AY7" s="56"/>
      <c r="AZ7" s="56"/>
      <c r="BA7" s="5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39"/>
    </row>
    <row r="8" spans="1:64" s="38" customFormat="1" ht="12.75">
      <c r="A8" s="51" t="s">
        <v>22</v>
      </c>
      <c r="B8" s="52" t="s">
        <v>16</v>
      </c>
      <c r="C8" s="53" t="s">
        <v>23</v>
      </c>
      <c r="D8" s="53" t="s">
        <v>0</v>
      </c>
      <c r="E8" s="53" t="s">
        <v>1</v>
      </c>
      <c r="F8" s="53" t="s">
        <v>24</v>
      </c>
      <c r="G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56"/>
      <c r="AW8" s="58"/>
      <c r="AX8" s="57"/>
      <c r="AY8" s="57"/>
      <c r="AZ8" s="57"/>
      <c r="BA8" s="57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39"/>
    </row>
    <row r="9" spans="1:64" s="38" customFormat="1" ht="12.75">
      <c r="A9" t="s">
        <v>26</v>
      </c>
      <c r="B9" s="3">
        <v>57.97729825327511</v>
      </c>
      <c r="C9">
        <v>2</v>
      </c>
      <c r="D9" s="3"/>
      <c r="E9"/>
      <c r="F9" s="3"/>
      <c r="G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6"/>
      <c r="AW9" s="59"/>
      <c r="AX9" s="56"/>
      <c r="AY9" s="59"/>
      <c r="AZ9" s="56"/>
      <c r="BA9" s="59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39"/>
    </row>
    <row r="10" spans="1:63" s="38" customFormat="1" ht="12.75">
      <c r="A10" t="s">
        <v>25</v>
      </c>
      <c r="B10" s="3">
        <v>62.798217</v>
      </c>
      <c r="C10">
        <v>1</v>
      </c>
      <c r="D10" s="3"/>
      <c r="E10" s="3"/>
      <c r="F10" s="3"/>
      <c r="G1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56"/>
      <c r="AW10" s="59"/>
      <c r="AX10" s="56"/>
      <c r="AY10" s="59"/>
      <c r="AZ10" s="59"/>
      <c r="BA10" s="59"/>
      <c r="BB10" s="45"/>
      <c r="BC10" s="45"/>
      <c r="BD10" s="47"/>
      <c r="BE10" s="45"/>
      <c r="BF10" s="45"/>
      <c r="BG10" s="45"/>
      <c r="BH10" s="45"/>
      <c r="BI10" s="45"/>
      <c r="BJ10" s="45"/>
      <c r="BK10" s="45"/>
    </row>
    <row r="11" spans="1:56" s="38" customFormat="1" ht="12.75">
      <c r="A11" t="s">
        <v>27</v>
      </c>
      <c r="B11" s="3">
        <v>48.08802488687783</v>
      </c>
      <c r="C11">
        <v>10</v>
      </c>
      <c r="D11" s="3"/>
      <c r="E11"/>
      <c r="F11" s="3"/>
      <c r="G1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6"/>
      <c r="AW11" s="59"/>
      <c r="AX11" s="56"/>
      <c r="AY11" s="59"/>
      <c r="AZ11" s="56"/>
      <c r="BA11" s="59"/>
      <c r="BB11" s="45"/>
      <c r="BC11" s="45"/>
      <c r="BD11" s="45"/>
    </row>
    <row r="12" spans="1:56" s="38" customFormat="1" ht="12.75">
      <c r="A12" t="s">
        <v>28</v>
      </c>
      <c r="B12" s="3">
        <v>52.93788918918919</v>
      </c>
      <c r="C12">
        <v>9</v>
      </c>
      <c r="D12" s="3"/>
      <c r="E12"/>
      <c r="F12" s="3"/>
      <c r="G1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56"/>
      <c r="AW12" s="59"/>
      <c r="AX12" s="56"/>
      <c r="AY12" s="59"/>
      <c r="AZ12" s="56"/>
      <c r="BA12" s="59"/>
      <c r="BB12" s="45"/>
      <c r="BC12" s="45"/>
      <c r="BD12" s="45"/>
    </row>
    <row r="13" spans="1:63" s="38" customFormat="1" ht="12.75">
      <c r="A13" t="s">
        <v>29</v>
      </c>
      <c r="B13" s="3">
        <v>41.8210323943662</v>
      </c>
      <c r="C13">
        <v>18</v>
      </c>
      <c r="D13" s="3"/>
      <c r="E13"/>
      <c r="F13" s="3"/>
      <c r="G1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56"/>
      <c r="AW13" s="59"/>
      <c r="AX13" s="56"/>
      <c r="AY13" s="59"/>
      <c r="AZ13" s="56"/>
      <c r="BA13" s="59"/>
      <c r="BB13" s="45"/>
      <c r="BC13" s="45"/>
      <c r="BD13" s="45"/>
      <c r="BE13" s="41"/>
      <c r="BF13" s="41"/>
      <c r="BG13" s="41"/>
      <c r="BH13" s="41"/>
      <c r="BI13" s="41"/>
      <c r="BJ13" s="41"/>
      <c r="BK13" s="41"/>
    </row>
    <row r="14" spans="1:63" s="38" customFormat="1" ht="12.75">
      <c r="A14"/>
      <c r="B14"/>
      <c r="C14"/>
      <c r="D14"/>
      <c r="E14"/>
      <c r="F14"/>
      <c r="G14"/>
      <c r="AA14" s="39"/>
      <c r="AB14" s="39"/>
      <c r="AC14" s="39"/>
      <c r="AD14" s="39"/>
      <c r="AV14" s="56"/>
      <c r="AW14" s="56"/>
      <c r="AX14" s="56"/>
      <c r="AY14" s="56"/>
      <c r="AZ14" s="56"/>
      <c r="BA14" s="56"/>
      <c r="BE14" s="45"/>
      <c r="BF14" s="45"/>
      <c r="BG14" s="45"/>
      <c r="BH14" s="45"/>
      <c r="BI14" s="45"/>
      <c r="BJ14" s="45"/>
      <c r="BK14" s="45"/>
    </row>
    <row r="15" spans="1:63" s="38" customFormat="1" ht="12.75">
      <c r="A15" s="51" t="s">
        <v>22</v>
      </c>
      <c r="B15" s="53" t="s">
        <v>30</v>
      </c>
      <c r="C15" s="53" t="s">
        <v>31</v>
      </c>
      <c r="D15" s="54" t="s">
        <v>32</v>
      </c>
      <c r="E15"/>
      <c r="F15"/>
      <c r="G15"/>
      <c r="AV15" s="56"/>
      <c r="AW15" s="57"/>
      <c r="AX15" s="57"/>
      <c r="AY15" s="59"/>
      <c r="AZ15" s="56"/>
      <c r="BA15" s="56"/>
      <c r="BE15" s="45"/>
      <c r="BF15" s="45"/>
      <c r="BG15" s="45"/>
      <c r="BH15" s="45"/>
      <c r="BI15" s="45"/>
      <c r="BJ15" s="45"/>
      <c r="BK15" s="45"/>
    </row>
    <row r="16" spans="1:63" s="38" customFormat="1" ht="12.75">
      <c r="A16" t="s">
        <v>26</v>
      </c>
      <c r="B16" s="3"/>
      <c r="C16" s="3"/>
      <c r="D16" s="3"/>
      <c r="E16"/>
      <c r="F16"/>
      <c r="G16"/>
      <c r="AV16" s="56"/>
      <c r="AW16" s="59"/>
      <c r="AX16" s="59"/>
      <c r="AY16" s="59"/>
      <c r="AZ16" s="56"/>
      <c r="BA16" s="56"/>
      <c r="BE16" s="45"/>
      <c r="BF16" s="45"/>
      <c r="BG16" s="45"/>
      <c r="BH16" s="45"/>
      <c r="BI16" s="45"/>
      <c r="BJ16" s="45"/>
      <c r="BK16" s="45"/>
    </row>
    <row r="17" spans="1:63" s="38" customFormat="1" ht="12.75">
      <c r="A17" t="s">
        <v>25</v>
      </c>
      <c r="B17" s="3"/>
      <c r="C17" s="3"/>
      <c r="D17" s="3"/>
      <c r="E17"/>
      <c r="F17"/>
      <c r="G17"/>
      <c r="AV17" s="56"/>
      <c r="AW17" s="59"/>
      <c r="AX17" s="59"/>
      <c r="AY17" s="59"/>
      <c r="AZ17" s="56"/>
      <c r="BA17" s="56"/>
      <c r="BE17" s="45"/>
      <c r="BF17" s="45"/>
      <c r="BG17" s="45"/>
      <c r="BH17" s="45"/>
      <c r="BI17" s="45"/>
      <c r="BJ17" s="45"/>
      <c r="BK17" s="45"/>
    </row>
    <row r="18" spans="1:63" s="38" customFormat="1" ht="12.75">
      <c r="A18" t="s">
        <v>27</v>
      </c>
      <c r="B18" s="3"/>
      <c r="C18" s="3"/>
      <c r="D18" s="3"/>
      <c r="E18"/>
      <c r="F18"/>
      <c r="G18"/>
      <c r="AV18" s="56"/>
      <c r="AW18" s="59"/>
      <c r="AX18" s="59"/>
      <c r="AY18" s="59"/>
      <c r="AZ18" s="56"/>
      <c r="BA18" s="56"/>
      <c r="BE18" s="45"/>
      <c r="BF18" s="45"/>
      <c r="BG18" s="45"/>
      <c r="BH18" s="45"/>
      <c r="BI18" s="45"/>
      <c r="BJ18" s="45"/>
      <c r="BK18" s="45"/>
    </row>
    <row r="19" spans="1:63" s="38" customFormat="1" ht="12.75">
      <c r="A19" t="s">
        <v>28</v>
      </c>
      <c r="B19" s="3"/>
      <c r="C19" s="3"/>
      <c r="D19" s="3"/>
      <c r="E19"/>
      <c r="F19"/>
      <c r="G19"/>
      <c r="AV19" s="56"/>
      <c r="AW19" s="59"/>
      <c r="AX19" s="59"/>
      <c r="AY19" s="59"/>
      <c r="AZ19" s="56"/>
      <c r="BA19" s="56"/>
      <c r="BE19" s="45"/>
      <c r="BF19" s="45"/>
      <c r="BG19" s="45"/>
      <c r="BH19" s="45"/>
      <c r="BI19" s="45"/>
      <c r="BJ19" s="45"/>
      <c r="BK19" s="45"/>
    </row>
    <row r="20" spans="1:57" s="38" customFormat="1" ht="12.75">
      <c r="A20" t="s">
        <v>29</v>
      </c>
      <c r="B20" s="3"/>
      <c r="C20" s="3"/>
      <c r="D20" s="3"/>
      <c r="E20"/>
      <c r="F20"/>
      <c r="G20"/>
      <c r="AV20" s="56"/>
      <c r="AW20" s="59"/>
      <c r="AX20" s="59"/>
      <c r="AY20" s="59"/>
      <c r="AZ20" s="56"/>
      <c r="BA20" s="56"/>
      <c r="BE20" s="45"/>
    </row>
    <row r="21" spans="1:57" ht="12.75">
      <c r="A21"/>
      <c r="B21" s="3"/>
      <c r="C21" s="3"/>
      <c r="D21" s="3"/>
      <c r="E21"/>
      <c r="F21"/>
      <c r="G21"/>
      <c r="AV21" s="56"/>
      <c r="AW21" s="59"/>
      <c r="AX21" s="59"/>
      <c r="AY21" s="59"/>
      <c r="AZ21" s="56"/>
      <c r="BA21" s="56"/>
      <c r="BE21" s="45"/>
    </row>
    <row r="22" spans="1:53" ht="12.75">
      <c r="A22"/>
      <c r="B22"/>
      <c r="C22"/>
      <c r="D22" s="3"/>
      <c r="E22"/>
      <c r="F22"/>
      <c r="G22"/>
      <c r="AV22" s="56"/>
      <c r="AW22" s="56"/>
      <c r="AX22" s="56"/>
      <c r="AY22" s="59"/>
      <c r="AZ22" s="56"/>
      <c r="BA22" s="56"/>
    </row>
    <row r="23" spans="1:53" ht="12.75">
      <c r="A23" s="51" t="s">
        <v>22</v>
      </c>
      <c r="B23" s="53" t="s">
        <v>33</v>
      </c>
      <c r="C23" s="53" t="s">
        <v>34</v>
      </c>
      <c r="D23" s="54" t="s">
        <v>32</v>
      </c>
      <c r="E23"/>
      <c r="F23"/>
      <c r="G23"/>
      <c r="AV23" s="56"/>
      <c r="AW23" s="57"/>
      <c r="AX23" s="57"/>
      <c r="AY23" s="59"/>
      <c r="AZ23" s="56"/>
      <c r="BA23" s="56"/>
    </row>
    <row r="24" spans="1:53" ht="12.75">
      <c r="A24" t="s">
        <v>26</v>
      </c>
      <c r="B24"/>
      <c r="C24" s="3"/>
      <c r="D24" s="3"/>
      <c r="E24"/>
      <c r="F24"/>
      <c r="G24"/>
      <c r="AV24" s="56"/>
      <c r="AW24" s="56"/>
      <c r="AX24" s="59"/>
      <c r="AY24" s="59"/>
      <c r="AZ24" s="56"/>
      <c r="BA24" s="56"/>
    </row>
    <row r="25" spans="1:53" ht="12.75">
      <c r="A25" t="s">
        <v>25</v>
      </c>
      <c r="B25" s="3"/>
      <c r="C25" s="3"/>
      <c r="D25" s="3"/>
      <c r="E25"/>
      <c r="F25"/>
      <c r="G25"/>
      <c r="AV25" s="56"/>
      <c r="AW25" s="59"/>
      <c r="AX25" s="59"/>
      <c r="AY25" s="59"/>
      <c r="AZ25" s="56"/>
      <c r="BA25" s="56"/>
    </row>
    <row r="26" spans="1:53" ht="12.75">
      <c r="A26" t="s">
        <v>27</v>
      </c>
      <c r="B26"/>
      <c r="C26" s="3"/>
      <c r="D26" s="3"/>
      <c r="E26"/>
      <c r="F26"/>
      <c r="G26"/>
      <c r="AV26" s="56"/>
      <c r="AW26" s="56"/>
      <c r="AX26" s="59"/>
      <c r="AY26" s="59"/>
      <c r="AZ26" s="56"/>
      <c r="BA26" s="56"/>
    </row>
    <row r="27" spans="1:53" ht="12.75">
      <c r="A27" t="s">
        <v>28</v>
      </c>
      <c r="B27"/>
      <c r="C27" s="3"/>
      <c r="D27" s="3"/>
      <c r="E27"/>
      <c r="F27"/>
      <c r="G27"/>
      <c r="AV27" s="56"/>
      <c r="AW27" s="56"/>
      <c r="AX27" s="59"/>
      <c r="AY27" s="59"/>
      <c r="AZ27" s="56"/>
      <c r="BA27" s="56"/>
    </row>
    <row r="28" spans="1:53" ht="12.75">
      <c r="A28" t="s">
        <v>29</v>
      </c>
      <c r="B28"/>
      <c r="C28" s="3"/>
      <c r="D28" s="3"/>
      <c r="E28"/>
      <c r="F28"/>
      <c r="G28"/>
      <c r="AV28" s="56"/>
      <c r="AW28" s="56"/>
      <c r="AX28" s="59"/>
      <c r="AY28" s="59"/>
      <c r="AZ28" s="56"/>
      <c r="BA28" s="56"/>
    </row>
    <row r="29" spans="1:53" ht="12.75">
      <c r="A29"/>
      <c r="B29"/>
      <c r="C29"/>
      <c r="D29" s="3"/>
      <c r="E29"/>
      <c r="F29"/>
      <c r="G29"/>
      <c r="AV29" s="56"/>
      <c r="AW29" s="56"/>
      <c r="AX29" s="56"/>
      <c r="AY29" s="59"/>
      <c r="AZ29" s="56"/>
      <c r="BA29" s="56"/>
    </row>
    <row r="30" spans="1:53" ht="12.75">
      <c r="A30" s="51" t="s">
        <v>22</v>
      </c>
      <c r="B30" s="53" t="s">
        <v>35</v>
      </c>
      <c r="C30" s="53" t="s">
        <v>36</v>
      </c>
      <c r="D30" s="54" t="s">
        <v>32</v>
      </c>
      <c r="E30"/>
      <c r="F30"/>
      <c r="G30"/>
      <c r="AV30" s="56"/>
      <c r="AW30" s="57"/>
      <c r="AX30" s="57"/>
      <c r="AY30" s="59"/>
      <c r="AZ30" s="56"/>
      <c r="BA30" s="56"/>
    </row>
    <row r="31" spans="1:53" ht="12.75">
      <c r="A31" t="s">
        <v>26</v>
      </c>
      <c r="B31" s="3"/>
      <c r="C31" s="3"/>
      <c r="D31" s="3"/>
      <c r="E31"/>
      <c r="F31"/>
      <c r="G31"/>
      <c r="AV31" s="56"/>
      <c r="AW31" s="59"/>
      <c r="AX31" s="59"/>
      <c r="AY31" s="59"/>
      <c r="AZ31" s="56"/>
      <c r="BA31" s="56"/>
    </row>
    <row r="32" spans="1:53" ht="12.75">
      <c r="A32" t="s">
        <v>25</v>
      </c>
      <c r="B32" s="3"/>
      <c r="C32" s="3"/>
      <c r="D32" s="3"/>
      <c r="E32"/>
      <c r="F32"/>
      <c r="G32"/>
      <c r="AV32" s="56"/>
      <c r="AW32" s="59"/>
      <c r="AX32" s="59"/>
      <c r="AY32" s="59"/>
      <c r="AZ32" s="56"/>
      <c r="BA32" s="56"/>
    </row>
    <row r="33" spans="1:53" ht="12.75">
      <c r="A33" t="s">
        <v>27</v>
      </c>
      <c r="B33" s="3"/>
      <c r="C33" s="3"/>
      <c r="D33" s="3"/>
      <c r="E33"/>
      <c r="F33"/>
      <c r="G33"/>
      <c r="AV33" s="56"/>
      <c r="AW33" s="59"/>
      <c r="AX33" s="59"/>
      <c r="AY33" s="59"/>
      <c r="AZ33" s="56"/>
      <c r="BA33" s="56"/>
    </row>
    <row r="34" spans="1:53" ht="12.75">
      <c r="A34" t="s">
        <v>28</v>
      </c>
      <c r="B34" s="3"/>
      <c r="C34" s="3"/>
      <c r="D34" s="3"/>
      <c r="E34"/>
      <c r="F34"/>
      <c r="G34"/>
      <c r="AV34" s="56"/>
      <c r="AW34" s="59"/>
      <c r="AX34" s="59"/>
      <c r="AY34" s="59"/>
      <c r="AZ34" s="56"/>
      <c r="BA34" s="56"/>
    </row>
    <row r="35" spans="1:53" ht="12.75">
      <c r="A35" t="s">
        <v>29</v>
      </c>
      <c r="B35" s="3"/>
      <c r="C35" s="3"/>
      <c r="D35" s="3"/>
      <c r="E35"/>
      <c r="F35"/>
      <c r="G35"/>
      <c r="AV35" s="56"/>
      <c r="AW35" s="59"/>
      <c r="AX35" s="59"/>
      <c r="AY35" s="59"/>
      <c r="AZ35" s="56"/>
      <c r="BA35" s="56"/>
    </row>
    <row r="36" spans="1:7" ht="12.75">
      <c r="A36"/>
      <c r="B36"/>
      <c r="C36"/>
      <c r="D36"/>
      <c r="E36"/>
      <c r="F36"/>
      <c r="G36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.7109375" style="0" customWidth="1"/>
    <col min="2" max="2" width="8.140625" style="0" bestFit="1" customWidth="1"/>
    <col min="3" max="3" width="12.57421875" style="0" bestFit="1" customWidth="1"/>
    <col min="4" max="5" width="9.28125" style="0" bestFit="1" customWidth="1"/>
    <col min="6" max="6" width="10.00390625" style="0" bestFit="1" customWidth="1"/>
    <col min="7" max="11" width="9.28125" style="0" bestFit="1" customWidth="1"/>
  </cols>
  <sheetData>
    <row r="1" ht="15.75">
      <c r="A1" s="48" t="s">
        <v>55</v>
      </c>
    </row>
    <row r="2" ht="12.75">
      <c r="A2" s="66" t="s">
        <v>62</v>
      </c>
    </row>
    <row r="4" ht="12.75">
      <c r="A4" s="55" t="s">
        <v>37</v>
      </c>
    </row>
    <row r="5" spans="1:11" ht="12.75">
      <c r="A5" s="60" t="s">
        <v>22</v>
      </c>
      <c r="B5" s="61" t="s">
        <v>3</v>
      </c>
      <c r="C5" s="61" t="s">
        <v>38</v>
      </c>
      <c r="D5" s="61" t="s">
        <v>39</v>
      </c>
      <c r="E5" s="61" t="s">
        <v>40</v>
      </c>
      <c r="F5" s="61" t="s">
        <v>41</v>
      </c>
      <c r="G5" s="61" t="s">
        <v>42</v>
      </c>
      <c r="H5" s="61" t="s">
        <v>43</v>
      </c>
      <c r="I5" s="61" t="s">
        <v>44</v>
      </c>
      <c r="J5" s="61" t="s">
        <v>45</v>
      </c>
      <c r="K5" s="61" t="s">
        <v>46</v>
      </c>
    </row>
    <row r="6" spans="1:11" ht="12.75">
      <c r="A6" t="s">
        <v>48</v>
      </c>
      <c r="B6" s="3"/>
      <c r="C6" s="3">
        <v>0.9919355</v>
      </c>
      <c r="D6" s="3">
        <v>0.9919355</v>
      </c>
      <c r="E6" s="3">
        <v>0.9919355</v>
      </c>
      <c r="F6" s="3">
        <v>0.9919355</v>
      </c>
      <c r="G6" s="3">
        <v>0.9919355</v>
      </c>
      <c r="H6" s="3">
        <v>0.9919355</v>
      </c>
      <c r="I6" s="3">
        <v>0.9919355</v>
      </c>
      <c r="J6" s="3">
        <v>0.9919355</v>
      </c>
      <c r="K6" s="3">
        <v>0.9919355</v>
      </c>
    </row>
    <row r="7" spans="1:11" ht="12.75">
      <c r="A7" t="s">
        <v>49</v>
      </c>
      <c r="B7" s="3"/>
      <c r="C7" s="3">
        <v>0.981622</v>
      </c>
      <c r="D7" s="3">
        <v>1</v>
      </c>
      <c r="E7" s="3">
        <v>0.988312</v>
      </c>
      <c r="F7" s="3">
        <v>1</v>
      </c>
      <c r="G7" s="3">
        <v>0.9925261</v>
      </c>
      <c r="H7" s="3">
        <v>1</v>
      </c>
      <c r="I7" s="3">
        <v>0.9920797</v>
      </c>
      <c r="J7" s="3">
        <v>1</v>
      </c>
      <c r="K7" s="3">
        <v>0.9721803</v>
      </c>
    </row>
    <row r="8" spans="1:11" ht="12.75">
      <c r="A8" t="s">
        <v>50</v>
      </c>
      <c r="B8" s="3"/>
      <c r="C8" s="3">
        <v>0.9285714</v>
      </c>
      <c r="D8" s="3">
        <v>1</v>
      </c>
      <c r="E8" s="3">
        <v>0.9473684</v>
      </c>
      <c r="F8" s="3">
        <v>1</v>
      </c>
      <c r="G8" s="3">
        <v>0.9705882</v>
      </c>
      <c r="H8" s="3">
        <v>1</v>
      </c>
      <c r="I8" s="3">
        <v>0.969697</v>
      </c>
      <c r="J8" s="3">
        <v>1</v>
      </c>
      <c r="K8" s="3">
        <v>0.90625</v>
      </c>
    </row>
    <row r="9" spans="1:11" ht="13.5" thickBot="1">
      <c r="A9" s="6" t="s">
        <v>51</v>
      </c>
      <c r="B9" s="62"/>
      <c r="C9" s="62">
        <v>0.8571573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</row>
    <row r="10" spans="1:11" ht="12.75">
      <c r="A10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4" ht="12.75">
      <c r="A14" s="55" t="s">
        <v>56</v>
      </c>
    </row>
    <row r="15" spans="1:11" ht="12.75">
      <c r="A15" s="60" t="s">
        <v>22</v>
      </c>
      <c r="B15" s="60" t="s">
        <v>3</v>
      </c>
      <c r="C15" s="60" t="s">
        <v>38</v>
      </c>
      <c r="D15" s="60" t="s">
        <v>39</v>
      </c>
      <c r="E15" s="60" t="s">
        <v>40</v>
      </c>
      <c r="F15" s="60" t="s">
        <v>41</v>
      </c>
      <c r="G15" s="60" t="s">
        <v>42</v>
      </c>
      <c r="H15" s="60" t="s">
        <v>43</v>
      </c>
      <c r="I15" s="60" t="s">
        <v>44</v>
      </c>
      <c r="J15" s="60" t="s">
        <v>45</v>
      </c>
      <c r="K15" s="60" t="s">
        <v>46</v>
      </c>
    </row>
    <row r="16" spans="1:11" ht="12.75">
      <c r="A16" t="s">
        <v>48</v>
      </c>
      <c r="C16">
        <v>0.0080319</v>
      </c>
      <c r="D16">
        <v>0.0080319</v>
      </c>
      <c r="E16">
        <v>0.0080319</v>
      </c>
      <c r="F16">
        <v>0.0080319</v>
      </c>
      <c r="G16">
        <v>0.0080319</v>
      </c>
      <c r="H16">
        <v>0.0080319</v>
      </c>
      <c r="I16">
        <v>0.0080319</v>
      </c>
      <c r="J16">
        <v>0.0080319</v>
      </c>
      <c r="K16">
        <v>0.0080319</v>
      </c>
    </row>
    <row r="17" spans="1:11" ht="12.75">
      <c r="A17" t="s">
        <v>49</v>
      </c>
      <c r="C17">
        <v>0.0256535</v>
      </c>
      <c r="D17">
        <v>0</v>
      </c>
      <c r="E17">
        <v>0.0166179</v>
      </c>
      <c r="F17">
        <v>1.3E-06</v>
      </c>
      <c r="G17">
        <v>0.0103626</v>
      </c>
      <c r="H17">
        <v>0</v>
      </c>
      <c r="I17">
        <v>0.0109329</v>
      </c>
      <c r="J17">
        <v>0</v>
      </c>
      <c r="K17">
        <v>0.0295076</v>
      </c>
    </row>
    <row r="18" spans="1:11" ht="12.75">
      <c r="A18" t="s">
        <v>50</v>
      </c>
      <c r="C18">
        <v>0.0688303</v>
      </c>
      <c r="D18">
        <v>0</v>
      </c>
      <c r="E18">
        <v>0.0512278</v>
      </c>
      <c r="F18">
        <v>0</v>
      </c>
      <c r="G18">
        <v>0.028976</v>
      </c>
      <c r="H18">
        <v>0</v>
      </c>
      <c r="I18">
        <v>0.0298404</v>
      </c>
      <c r="J18">
        <v>0</v>
      </c>
      <c r="K18">
        <v>0.051527</v>
      </c>
    </row>
    <row r="19" spans="1:11" ht="13.5" thickBot="1">
      <c r="A19" s="6" t="s">
        <v>51</v>
      </c>
      <c r="B19" s="6"/>
      <c r="C19" s="6">
        <v>0.1322544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75">
      <c r="A20" t="s">
        <v>52</v>
      </c>
      <c r="C20" s="63"/>
      <c r="D20" s="63"/>
      <c r="E20" s="63"/>
      <c r="F20" s="63"/>
      <c r="G20" s="63"/>
      <c r="H20" s="63"/>
      <c r="I20" s="63"/>
      <c r="J20" s="63"/>
      <c r="K20" s="63"/>
    </row>
    <row r="22" ht="12.75">
      <c r="A22" s="55" t="s">
        <v>59</v>
      </c>
    </row>
    <row r="23" spans="1:11" ht="12.75">
      <c r="A23" s="60" t="s">
        <v>22</v>
      </c>
      <c r="B23" s="60" t="s">
        <v>3</v>
      </c>
      <c r="C23" s="60" t="s">
        <v>38</v>
      </c>
      <c r="D23" s="60" t="s">
        <v>39</v>
      </c>
      <c r="E23" s="60" t="s">
        <v>40</v>
      </c>
      <c r="F23" s="60" t="s">
        <v>41</v>
      </c>
      <c r="G23" s="60" t="s">
        <v>42</v>
      </c>
      <c r="H23" s="60" t="s">
        <v>43</v>
      </c>
      <c r="I23" s="60" t="s">
        <v>44</v>
      </c>
      <c r="J23" s="60" t="s">
        <v>45</v>
      </c>
      <c r="K23" s="60" t="s">
        <v>46</v>
      </c>
    </row>
    <row r="24" spans="1:11" ht="12.75">
      <c r="A24" s="64" t="s">
        <v>57</v>
      </c>
      <c r="B24" s="64"/>
      <c r="C24" s="64">
        <f>C10+2*C20</f>
        <v>0</v>
      </c>
      <c r="D24" s="64">
        <f aca="true" t="shared" si="0" ref="D24:K24">D10+2*D20</f>
        <v>0</v>
      </c>
      <c r="E24" s="64">
        <f t="shared" si="0"/>
        <v>0</v>
      </c>
      <c r="F24" s="64">
        <f t="shared" si="0"/>
        <v>0</v>
      </c>
      <c r="G24" s="64">
        <f t="shared" si="0"/>
        <v>0</v>
      </c>
      <c r="H24" s="64">
        <f t="shared" si="0"/>
        <v>0</v>
      </c>
      <c r="I24" s="64">
        <f t="shared" si="0"/>
        <v>0</v>
      </c>
      <c r="J24" s="64">
        <f t="shared" si="0"/>
        <v>0</v>
      </c>
      <c r="K24" s="64">
        <f t="shared" si="0"/>
        <v>0</v>
      </c>
    </row>
    <row r="25" spans="1:11" ht="13.5" thickBot="1">
      <c r="A25" s="6" t="s">
        <v>58</v>
      </c>
      <c r="B25" s="6"/>
      <c r="C25" s="6">
        <f>C10-2*C20</f>
        <v>0</v>
      </c>
      <c r="D25" s="6">
        <f aca="true" t="shared" si="1" ref="D25:K25">D10-2*D20</f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</row>
    <row r="27" ht="12.75">
      <c r="A27" s="55" t="s">
        <v>63</v>
      </c>
    </row>
    <row r="28" spans="1:11" ht="12.75">
      <c r="A28" t="s">
        <v>60</v>
      </c>
      <c r="C28">
        <f>C20*2</f>
        <v>0</v>
      </c>
      <c r="D28">
        <f aca="true" t="shared" si="2" ref="D28:K28">D20*2</f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57421875" style="1" customWidth="1"/>
    <col min="2" max="2" width="8.00390625" style="1" customWidth="1"/>
    <col min="3" max="3" width="8.7109375" style="1" customWidth="1"/>
    <col min="4" max="4" width="8.57421875" style="1" bestFit="1" customWidth="1"/>
    <col min="5" max="5" width="9.140625" style="1" customWidth="1"/>
    <col min="6" max="6" width="13.421875" style="1" customWidth="1"/>
    <col min="7" max="7" width="10.57421875" style="1" customWidth="1"/>
    <col min="8" max="16384" width="9.140625" style="1" customWidth="1"/>
  </cols>
  <sheetData>
    <row r="1" spans="1:4" ht="12.75">
      <c r="A1" s="55" t="s">
        <v>61</v>
      </c>
      <c r="B1"/>
      <c r="C1"/>
      <c r="D1"/>
    </row>
    <row r="2" spans="1:8" ht="12.75">
      <c r="A2" s="66" t="s">
        <v>64</v>
      </c>
      <c r="B2"/>
      <c r="C2"/>
      <c r="D2"/>
      <c r="F2" s="65"/>
      <c r="G2" s="65"/>
      <c r="H2" s="2"/>
    </row>
    <row r="3" spans="1:7" ht="12.75">
      <c r="A3" s="60" t="s">
        <v>22</v>
      </c>
      <c r="B3" s="60" t="s">
        <v>3</v>
      </c>
      <c r="C3" s="60" t="s">
        <v>54</v>
      </c>
      <c r="D3" s="60" t="s">
        <v>53</v>
      </c>
      <c r="F3" s="42"/>
      <c r="G3" s="42"/>
    </row>
    <row r="4" spans="1:7" ht="12.75">
      <c r="A4" t="s">
        <v>48</v>
      </c>
      <c r="B4"/>
      <c r="C4"/>
      <c r="D4"/>
      <c r="F4" s="42"/>
      <c r="G4" s="42"/>
    </row>
    <row r="5" spans="1:7" ht="12.75">
      <c r="A5" t="s">
        <v>49</v>
      </c>
      <c r="B5"/>
      <c r="C5"/>
      <c r="D5"/>
      <c r="F5" s="42"/>
      <c r="G5" s="42"/>
    </row>
    <row r="6" spans="1:7" ht="12.75">
      <c r="A6" t="s">
        <v>50</v>
      </c>
      <c r="B6"/>
      <c r="C6"/>
      <c r="D6"/>
      <c r="F6" s="42"/>
      <c r="G6" s="42"/>
    </row>
    <row r="7" spans="1:7" ht="13.5" thickBot="1">
      <c r="A7" s="6" t="s">
        <v>51</v>
      </c>
      <c r="B7" s="6"/>
      <c r="C7" s="6"/>
      <c r="D7" s="6"/>
      <c r="F7" s="42"/>
      <c r="G7" s="42"/>
    </row>
    <row r="8" spans="1:4" ht="12.75">
      <c r="A8" s="2" t="s">
        <v>65</v>
      </c>
      <c r="B8"/>
      <c r="C8"/>
      <c r="D8"/>
    </row>
    <row r="9" ht="12.75"/>
    <row r="10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Koons</dc:creator>
  <cp:keywords/>
  <dc:description/>
  <cp:lastModifiedBy>Barry Grand</cp:lastModifiedBy>
  <dcterms:created xsi:type="dcterms:W3CDTF">2003-07-25T18:12:16Z</dcterms:created>
  <dcterms:modified xsi:type="dcterms:W3CDTF">2014-01-21T16:07:08Z</dcterms:modified>
  <cp:category/>
  <cp:version/>
  <cp:contentType/>
  <cp:contentStatus/>
</cp:coreProperties>
</file>